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<sst xmlns="http://schemas.openxmlformats.org/spreadsheetml/2006/main" count="49" uniqueCount="44">
  <si>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й</t>
  </si>
  <si>
    <r>
      <t xml:space="preserve">Адрес многоквартир-ного дома (далее 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МКД)</t>
    </r>
  </si>
  <si>
    <t>Год постройки</t>
  </si>
  <si>
    <t>Общая площадь, кв. метров</t>
  </si>
  <si>
    <t>Площадь жилой части здания, кв. метров</t>
  </si>
  <si>
    <t>Площадь нежилых помещений                                                                                                                                                                                                                               функционального назначения, кв. метров</t>
  </si>
  <si>
    <t>Виды работ (услуг) по капитальному ремонту, стоимость рублей на 1 квадратный метр общей площади</t>
  </si>
  <si>
    <t>Предельная стоимость услуг и (или) работ по капитальному ремонту общего имущества в МКД</t>
  </si>
  <si>
    <t>Удельная стоимость услуг и (или) работ по капитальному ремонту общего имущества в МКД</t>
  </si>
  <si>
    <t>Стоимость капитального ремонта</t>
  </si>
  <si>
    <t>Срок окончания капитального ремонта</t>
  </si>
  <si>
    <t>Источник финансирования работ по капитальному ремонту</t>
  </si>
  <si>
    <t>Инженерные сети электроснабжения</t>
  </si>
  <si>
    <t>Инженерные сети теплоснабжения</t>
  </si>
  <si>
    <t>Инженерные сети газоснабжения</t>
  </si>
  <si>
    <t>Инженерные сети водоснабжения</t>
  </si>
  <si>
    <t>Инженерные сети водоотведения</t>
  </si>
  <si>
    <t>Лифтовое оборудование</t>
  </si>
  <si>
    <t>Ремонт крыши</t>
  </si>
  <si>
    <t>Ремонт подвальных помещений</t>
  </si>
  <si>
    <t xml:space="preserve"> ремонт фасада</t>
  </si>
  <si>
    <t>Ремонт фундамента</t>
  </si>
  <si>
    <t>Замена дверей, окон в МОП</t>
  </si>
  <si>
    <t>Разработка проектной документации</t>
  </si>
  <si>
    <t>Государственная поддержка, в том числе</t>
  </si>
  <si>
    <t>Бюджет муници-пального образования</t>
  </si>
  <si>
    <t>Средства собственников помещений</t>
  </si>
  <si>
    <t>федеральный бюджет</t>
  </si>
  <si>
    <t>Фонд содействия реформированию ЖКХ</t>
  </si>
  <si>
    <t>Областной бюджет</t>
  </si>
  <si>
    <t>руб./м2</t>
  </si>
  <si>
    <t xml:space="preserve">руб./м² </t>
  </si>
  <si>
    <t xml:space="preserve">руб. </t>
  </si>
  <si>
    <t>квартал, год</t>
  </si>
  <si>
    <t>руб.</t>
  </si>
  <si>
    <t xml:space="preserve">Кореневский р-н </t>
  </si>
  <si>
    <t>2015 год</t>
  </si>
  <si>
    <t xml:space="preserve">Коренево пос., ул. Октябрьская, д.13 </t>
  </si>
  <si>
    <t>4кв.2016г.</t>
  </si>
  <si>
    <t>Коренево пос., ул. Октябрьская, д.26</t>
  </si>
  <si>
    <t>2016 год</t>
  </si>
  <si>
    <t>Коренево пос. ул.Советская д.28</t>
  </si>
  <si>
    <t>4кв.2017г.</t>
  </si>
  <si>
    <t>Коренево пос. ул. Красноармейская 74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</si>
</sst>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A1" sqref="A1:A4"/>
    </sheetView>
  </sheetViews>
  <sheetFormatPr defaultColWidth="9.140625" defaultRowHeight="15"/>
  <sheetData>
    <row r="1" spans="1:27" ht="15">
      <c r="A1" s="37" t="s">
        <v>0</v>
      </c>
      <c r="B1" s="40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30" t="s">
        <v>6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 t="s">
        <v>7</v>
      </c>
      <c r="T1" s="25" t="s">
        <v>8</v>
      </c>
      <c r="U1" s="25" t="s">
        <v>9</v>
      </c>
      <c r="V1" s="25" t="s">
        <v>10</v>
      </c>
      <c r="W1" s="23" t="s">
        <v>11</v>
      </c>
      <c r="X1" s="23"/>
      <c r="Y1" s="23"/>
      <c r="Z1" s="23"/>
      <c r="AA1" s="23"/>
    </row>
    <row r="2" spans="1:27" ht="15">
      <c r="A2" s="38"/>
      <c r="B2" s="40"/>
      <c r="C2" s="28"/>
      <c r="D2" s="28"/>
      <c r="E2" s="28"/>
      <c r="F2" s="28"/>
      <c r="G2" s="27" t="s">
        <v>12</v>
      </c>
      <c r="H2" s="27" t="s">
        <v>13</v>
      </c>
      <c r="I2" s="27" t="s">
        <v>14</v>
      </c>
      <c r="J2" s="27" t="s">
        <v>15</v>
      </c>
      <c r="K2" s="27" t="s">
        <v>16</v>
      </c>
      <c r="L2" s="27" t="s">
        <v>17</v>
      </c>
      <c r="M2" s="27" t="s">
        <v>18</v>
      </c>
      <c r="N2" s="27" t="s">
        <v>19</v>
      </c>
      <c r="O2" s="27" t="s">
        <v>20</v>
      </c>
      <c r="P2" s="27" t="s">
        <v>21</v>
      </c>
      <c r="Q2" s="34" t="s">
        <v>22</v>
      </c>
      <c r="R2" s="27" t="s">
        <v>23</v>
      </c>
      <c r="S2" s="32"/>
      <c r="T2" s="25"/>
      <c r="U2" s="25"/>
      <c r="V2" s="26"/>
      <c r="W2" s="23" t="s">
        <v>24</v>
      </c>
      <c r="X2" s="23"/>
      <c r="Y2" s="23"/>
      <c r="Z2" s="23" t="s">
        <v>25</v>
      </c>
      <c r="AA2" s="23" t="s">
        <v>26</v>
      </c>
    </row>
    <row r="3" spans="1:27" ht="76.5">
      <c r="A3" s="38"/>
      <c r="B3" s="4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5"/>
      <c r="R3" s="28"/>
      <c r="S3" s="33"/>
      <c r="T3" s="25"/>
      <c r="U3" s="25"/>
      <c r="V3" s="26"/>
      <c r="W3" s="1" t="s">
        <v>27</v>
      </c>
      <c r="X3" s="1" t="s">
        <v>28</v>
      </c>
      <c r="Y3" s="1" t="s">
        <v>29</v>
      </c>
      <c r="Z3" s="23"/>
      <c r="AA3" s="24"/>
    </row>
    <row r="4" spans="1:27" ht="25.5">
      <c r="A4" s="39"/>
      <c r="B4" s="40"/>
      <c r="C4" s="41"/>
      <c r="D4" s="36"/>
      <c r="E4" s="36"/>
      <c r="F4" s="36"/>
      <c r="G4" s="29"/>
      <c r="H4" s="29"/>
      <c r="I4" s="29"/>
      <c r="J4" s="29"/>
      <c r="K4" s="29"/>
      <c r="L4" s="29"/>
      <c r="M4" s="29"/>
      <c r="N4" s="29"/>
      <c r="O4" s="29"/>
      <c r="P4" s="29"/>
      <c r="Q4" s="35"/>
      <c r="R4" s="29"/>
      <c r="S4" s="1" t="s">
        <v>30</v>
      </c>
      <c r="T4" s="1" t="s">
        <v>31</v>
      </c>
      <c r="U4" s="1" t="s">
        <v>32</v>
      </c>
      <c r="V4" s="2" t="s">
        <v>33</v>
      </c>
      <c r="W4" s="2"/>
      <c r="X4" s="1" t="s">
        <v>34</v>
      </c>
      <c r="Y4" s="1" t="s">
        <v>34</v>
      </c>
      <c r="Z4" s="1" t="s">
        <v>34</v>
      </c>
      <c r="AA4" s="1" t="s">
        <v>34</v>
      </c>
    </row>
    <row r="5" spans="1:27" ht="15">
      <c r="A5" s="3">
        <v>1</v>
      </c>
      <c r="B5" s="4">
        <v>2</v>
      </c>
      <c r="C5" s="5">
        <v>3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19</v>
      </c>
      <c r="V5" s="6">
        <v>20</v>
      </c>
      <c r="W5" s="6"/>
      <c r="X5" s="5">
        <v>21</v>
      </c>
      <c r="Y5" s="5">
        <v>22</v>
      </c>
      <c r="Z5" s="7">
        <v>23</v>
      </c>
      <c r="AA5" s="7">
        <v>24</v>
      </c>
    </row>
    <row r="6" spans="1:27" ht="27">
      <c r="A6" s="5"/>
      <c r="B6" s="8" t="s">
        <v>35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2"/>
      <c r="V6" s="10"/>
      <c r="W6" s="10"/>
      <c r="X6" s="12">
        <v>0</v>
      </c>
      <c r="Y6" s="12">
        <v>0</v>
      </c>
      <c r="Z6" s="12">
        <v>0</v>
      </c>
      <c r="AA6" s="12">
        <f>SUM(U6)-(X6+Y6+Z6)</f>
        <v>0</v>
      </c>
    </row>
    <row r="7" spans="1:27" ht="15">
      <c r="A7" s="5"/>
      <c r="B7" s="8" t="s">
        <v>36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2"/>
      <c r="U7" s="12"/>
      <c r="V7" s="10"/>
      <c r="W7" s="10"/>
      <c r="X7" s="12"/>
      <c r="Y7" s="12"/>
      <c r="Z7" s="12"/>
      <c r="AA7" s="12"/>
    </row>
    <row r="8" spans="1:27" ht="54">
      <c r="A8" s="5">
        <v>1</v>
      </c>
      <c r="B8" s="13" t="s">
        <v>37</v>
      </c>
      <c r="C8" s="9">
        <v>1956</v>
      </c>
      <c r="D8" s="10">
        <v>881.7</v>
      </c>
      <c r="E8" s="10">
        <v>354.5</v>
      </c>
      <c r="F8" s="10">
        <v>0</v>
      </c>
      <c r="G8" s="10">
        <v>580</v>
      </c>
      <c r="H8" s="10">
        <v>1024</v>
      </c>
      <c r="I8" s="10">
        <v>176</v>
      </c>
      <c r="J8" s="10">
        <v>350</v>
      </c>
      <c r="K8" s="10">
        <v>0</v>
      </c>
      <c r="L8" s="10">
        <v>0</v>
      </c>
      <c r="M8" s="10">
        <v>435</v>
      </c>
      <c r="N8" s="10">
        <v>73</v>
      </c>
      <c r="O8" s="10">
        <v>283</v>
      </c>
      <c r="P8" s="10">
        <v>56</v>
      </c>
      <c r="Q8" s="10">
        <v>400</v>
      </c>
      <c r="R8" s="10">
        <v>45</v>
      </c>
      <c r="S8" s="12">
        <f>SUM(G8:R8)</f>
        <v>3422</v>
      </c>
      <c r="T8" s="12">
        <f>U8/(E8+F8)</f>
        <v>8511.078702397745</v>
      </c>
      <c r="U8" s="12">
        <f>D8*S8</f>
        <v>3017177.4000000004</v>
      </c>
      <c r="V8" s="10" t="s">
        <v>38</v>
      </c>
      <c r="W8" s="10">
        <v>0</v>
      </c>
      <c r="X8" s="12">
        <v>0</v>
      </c>
      <c r="Y8" s="12">
        <v>0</v>
      </c>
      <c r="Z8" s="12">
        <v>0</v>
      </c>
      <c r="AA8" s="12">
        <f>SUM(U8)-(X8+Y8+Z8)</f>
        <v>3017177.4000000004</v>
      </c>
    </row>
    <row r="9" spans="1:27" ht="54">
      <c r="A9" s="5">
        <v>2</v>
      </c>
      <c r="B9" s="13" t="s">
        <v>39</v>
      </c>
      <c r="C9" s="9">
        <v>1917</v>
      </c>
      <c r="D9" s="10">
        <v>364.2</v>
      </c>
      <c r="E9" s="10">
        <v>241.4</v>
      </c>
      <c r="F9" s="10">
        <v>0</v>
      </c>
      <c r="G9" s="10">
        <v>580</v>
      </c>
      <c r="H9" s="10">
        <v>1024</v>
      </c>
      <c r="I9" s="10">
        <v>176</v>
      </c>
      <c r="J9" s="10">
        <v>350</v>
      </c>
      <c r="K9" s="10">
        <v>0</v>
      </c>
      <c r="L9" s="10">
        <v>0</v>
      </c>
      <c r="M9" s="10">
        <v>435</v>
      </c>
      <c r="N9" s="10">
        <v>73</v>
      </c>
      <c r="O9" s="10">
        <v>283</v>
      </c>
      <c r="P9" s="10">
        <v>56</v>
      </c>
      <c r="Q9" s="10">
        <v>400</v>
      </c>
      <c r="R9" s="10">
        <v>45</v>
      </c>
      <c r="S9" s="12">
        <f>SUM(G9:R9)</f>
        <v>3422</v>
      </c>
      <c r="T9" s="12">
        <f>U9/(E9+F9)</f>
        <v>5162.768848384424</v>
      </c>
      <c r="U9" s="12">
        <f>D9*S9</f>
        <v>1246292.4</v>
      </c>
      <c r="V9" s="10" t="s">
        <v>38</v>
      </c>
      <c r="W9" s="10">
        <v>0</v>
      </c>
      <c r="X9" s="12">
        <v>0</v>
      </c>
      <c r="Y9" s="12">
        <v>0</v>
      </c>
      <c r="Z9" s="12">
        <v>0</v>
      </c>
      <c r="AA9" s="12">
        <f>SUM(U9)-(X9+Y9+Z9)</f>
        <v>1246292.4</v>
      </c>
    </row>
    <row r="10" spans="1:27" ht="15">
      <c r="A10" s="14"/>
      <c r="B10" s="15"/>
      <c r="C10" s="16"/>
      <c r="D10" s="17">
        <f>SUM(D8:D9)</f>
        <v>1245.9</v>
      </c>
      <c r="E10" s="17">
        <f>SUM(E8:E9)</f>
        <v>595.9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20"/>
      <c r="U10" s="19">
        <f>SUM(U8:U9)</f>
        <v>4263469.800000001</v>
      </c>
      <c r="V10" s="18"/>
      <c r="W10" s="18"/>
      <c r="X10" s="20">
        <v>0</v>
      </c>
      <c r="Y10" s="20">
        <v>0</v>
      </c>
      <c r="Z10" s="20">
        <v>0</v>
      </c>
      <c r="AA10" s="19">
        <f>SUM(U10)-(X10+Y10+Z10)</f>
        <v>4263469.800000001</v>
      </c>
    </row>
    <row r="11" spans="1:27" ht="15">
      <c r="A11" s="5"/>
      <c r="B11" s="8" t="s">
        <v>40</v>
      </c>
      <c r="C11" s="2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2"/>
      <c r="U11" s="12"/>
      <c r="V11" s="10"/>
      <c r="W11" s="10"/>
      <c r="X11" s="12"/>
      <c r="Y11" s="12"/>
      <c r="Z11" s="12"/>
      <c r="AA11" s="12"/>
    </row>
    <row r="12" spans="1:27" ht="54">
      <c r="A12" s="5">
        <v>1</v>
      </c>
      <c r="B12" s="13" t="s">
        <v>41</v>
      </c>
      <c r="C12" s="21">
        <v>1950</v>
      </c>
      <c r="D12" s="10">
        <v>287.5</v>
      </c>
      <c r="E12" s="10">
        <v>216.8</v>
      </c>
      <c r="F12" s="10">
        <v>0</v>
      </c>
      <c r="G12" s="10">
        <v>580</v>
      </c>
      <c r="H12" s="10">
        <v>0</v>
      </c>
      <c r="I12" s="10">
        <v>176</v>
      </c>
      <c r="J12" s="10">
        <v>350</v>
      </c>
      <c r="K12" s="10">
        <v>0</v>
      </c>
      <c r="L12" s="10">
        <v>0</v>
      </c>
      <c r="M12" s="10">
        <v>435</v>
      </c>
      <c r="N12" s="10">
        <v>73</v>
      </c>
      <c r="O12" s="10">
        <v>283</v>
      </c>
      <c r="P12" s="10">
        <v>56</v>
      </c>
      <c r="Q12" s="10">
        <v>400</v>
      </c>
      <c r="R12" s="10">
        <v>45</v>
      </c>
      <c r="S12" s="12">
        <f>SUM(G12:R12)</f>
        <v>2398</v>
      </c>
      <c r="T12" s="12">
        <f>U12/(E12+F12)</f>
        <v>3180.0046125461254</v>
      </c>
      <c r="U12" s="12">
        <f>D12*S12</f>
        <v>689425</v>
      </c>
      <c r="V12" s="10" t="s">
        <v>42</v>
      </c>
      <c r="W12" s="10">
        <v>0</v>
      </c>
      <c r="X12" s="12">
        <v>0</v>
      </c>
      <c r="Y12" s="12">
        <v>0</v>
      </c>
      <c r="Z12" s="12">
        <v>0</v>
      </c>
      <c r="AA12" s="12">
        <f>SUM(U12)-(X12+Y12+Z12)</f>
        <v>689425</v>
      </c>
    </row>
    <row r="13" spans="1:27" ht="67.5">
      <c r="A13" s="5">
        <v>2</v>
      </c>
      <c r="B13" s="13" t="s">
        <v>43</v>
      </c>
      <c r="C13" s="21">
        <v>1948</v>
      </c>
      <c r="D13" s="10">
        <v>240</v>
      </c>
      <c r="E13" s="10">
        <v>160</v>
      </c>
      <c r="F13" s="10">
        <v>0</v>
      </c>
      <c r="G13" s="10">
        <v>580</v>
      </c>
      <c r="H13" s="10">
        <v>0</v>
      </c>
      <c r="I13" s="10">
        <v>176</v>
      </c>
      <c r="J13" s="10">
        <v>350</v>
      </c>
      <c r="K13" s="10">
        <v>0</v>
      </c>
      <c r="L13" s="10">
        <v>0</v>
      </c>
      <c r="M13" s="10">
        <v>435</v>
      </c>
      <c r="N13" s="10">
        <v>73</v>
      </c>
      <c r="O13" s="10">
        <v>283</v>
      </c>
      <c r="P13" s="10">
        <v>56</v>
      </c>
      <c r="Q13" s="10">
        <v>400</v>
      </c>
      <c r="R13" s="10">
        <v>45</v>
      </c>
      <c r="S13" s="12">
        <f>SUM(G13:R13)</f>
        <v>2398</v>
      </c>
      <c r="T13" s="12">
        <f>U13/(E13+F13)</f>
        <v>3597</v>
      </c>
      <c r="U13" s="12">
        <f>D13*S13</f>
        <v>575520</v>
      </c>
      <c r="V13" s="10" t="s">
        <v>42</v>
      </c>
      <c r="W13" s="10">
        <v>0</v>
      </c>
      <c r="X13" s="12">
        <v>0</v>
      </c>
      <c r="Y13" s="12">
        <v>0</v>
      </c>
      <c r="Z13" s="12">
        <v>0</v>
      </c>
      <c r="AA13" s="12">
        <f>SUM(U13)-(X13+Y13+Z13)</f>
        <v>575520</v>
      </c>
    </row>
    <row r="14" spans="1:27" ht="15">
      <c r="A14" s="14"/>
      <c r="B14" s="15"/>
      <c r="C14" s="22"/>
      <c r="D14" s="17">
        <f>SUM(D12:D13)</f>
        <v>527.5</v>
      </c>
      <c r="E14" s="17">
        <f>SUM(E12:E13)</f>
        <v>376.8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20"/>
      <c r="U14" s="19">
        <f>SUM(U12:U13)</f>
        <v>1264945</v>
      </c>
      <c r="V14" s="18"/>
      <c r="W14" s="18"/>
      <c r="X14" s="20"/>
      <c r="Y14" s="20"/>
      <c r="Z14" s="20"/>
      <c r="AA14" s="19">
        <f>SUM(U14)-(X14+Y14+Z14)</f>
        <v>1264945</v>
      </c>
    </row>
  </sheetData>
  <sheetProtection/>
  <mergeCells count="27">
    <mergeCell ref="F1:F4"/>
    <mergeCell ref="A1:A4"/>
    <mergeCell ref="B1:B4"/>
    <mergeCell ref="C1:C4"/>
    <mergeCell ref="D1:D4"/>
    <mergeCell ref="E1:E4"/>
    <mergeCell ref="U1:U3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G1:R1"/>
    <mergeCell ref="S1:S3"/>
    <mergeCell ref="T1:T3"/>
    <mergeCell ref="Q2:Q4"/>
    <mergeCell ref="R2:R4"/>
    <mergeCell ref="W2:Y2"/>
    <mergeCell ref="Z2:Z3"/>
    <mergeCell ref="AA2:AA3"/>
    <mergeCell ref="V1:V3"/>
    <mergeCell ref="W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2015-04-08T13:24:20Z</dcterms:modified>
  <cp:category/>
  <cp:version/>
  <cp:contentType/>
  <cp:contentStatus/>
</cp:coreProperties>
</file>